
<file path=[Content_Types].xml><?xml version="1.0" encoding="utf-8"?>
<Types xmlns="http://schemas.openxmlformats.org/package/2006/content-types"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docProps/core.xml" ContentType="application/vnd.openxmlformats-package.core-properties+xml"/>
  <Default Extension="xml" ContentType="application/xml"/>
  <Default Extension="jpeg" ContentType="image/jpeg"/>
  <Override PartName="/xl/theme/theme1.xml" ContentType="application/vnd.openxmlformats-officedocument.theme+xml"/>
  <Override PartName="/xl/calcChain.xml" ContentType="application/vnd.openxmlformats-officedocument.spreadsheetml.calcChain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Relationship Id="rId3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220" yWindow="220" windowWidth="24560" windowHeight="14840" tabRatio="500"/>
  </bookViews>
  <sheets>
    <sheet name="Sheet1" sheetId="1" r:id="rId1"/>
  </sheets>
  <calcPr calcId="130404" concurrentCalc="0"/>
  <extLst>
    <ext xmlns:mx="http://schemas.microsoft.com/office/mac/excel/2008/main" uri="http://schemas.microsoft.com/office/mac/excel/2008/main">
      <mx:ArchID Flags="2"/>
    </ext>
  </extLst>
</workbook>
</file>

<file path=xl/calcChain.xml><?xml version="1.0" encoding="utf-8"?>
<calcChain xmlns="http://schemas.openxmlformats.org/spreadsheetml/2006/main">
  <c r="C33" i="1"/>
  <c r="C37"/>
  <c r="C41"/>
  <c r="C44"/>
  <c r="C49"/>
  <c r="C52"/>
  <c r="B16"/>
</calcChain>
</file>

<file path=xl/sharedStrings.xml><?xml version="1.0" encoding="utf-8"?>
<sst xmlns="http://schemas.openxmlformats.org/spreadsheetml/2006/main" count="48" uniqueCount="48">
  <si>
    <t xml:space="preserve">      can be paid on the equity tranche.</t>
    <phoneticPr fontId="1" type="noConversion"/>
  </si>
  <si>
    <t xml:space="preserve">So the return on the </t>
    <phoneticPr fontId="1" type="noConversion"/>
  </si>
  <si>
    <t xml:space="preserve">    equity tranche is:</t>
    <phoneticPr fontId="1" type="noConversion"/>
  </si>
  <si>
    <t>So, this looks like a very attractive structure for the SPV and/or the fund</t>
    <phoneticPr fontId="1" type="noConversion"/>
  </si>
  <si>
    <t xml:space="preserve">   that invests in the equity tranche.</t>
    <phoneticPr fontId="1" type="noConversion"/>
  </si>
  <si>
    <t>Example of the Arbitrage Cash CDO from Fabozzi, pp. 329--330.</t>
    <phoneticPr fontId="1" type="noConversion"/>
  </si>
  <si>
    <t>Annual Cash Inflows:</t>
    <phoneticPr fontId="1" type="noConversion"/>
  </si>
  <si>
    <t>Annual Cash Outflows:</t>
    <phoneticPr fontId="1" type="noConversion"/>
  </si>
  <si>
    <t>Of course, the primary source of the profits is the fact that the loans pay 11%,</t>
    <phoneticPr fontId="1" type="noConversion"/>
  </si>
  <si>
    <t xml:space="preserve">   and we assume that we can borrow at 8% in the Swap market.</t>
    <phoneticPr fontId="1" type="noConversion"/>
  </si>
  <si>
    <t>As the text notes, once the loans start to default, the losse are entirely borne by</t>
    <phoneticPr fontId="1" type="noConversion"/>
  </si>
  <si>
    <t xml:space="preserve">    the equity tranche.</t>
    <phoneticPr fontId="1" type="noConversion"/>
  </si>
  <si>
    <t>This is not what I would call arbitrage.  But the motivation for putting together</t>
    <phoneticPr fontId="1" type="noConversion"/>
  </si>
  <si>
    <t xml:space="preserve">    a CDO like this might be perceived mispricings in the market.</t>
    <phoneticPr fontId="1" type="noConversion"/>
  </si>
  <si>
    <t xml:space="preserve">    receive floating and pay fixed on 80 million notional principal.</t>
    <phoneticPr fontId="1" type="noConversion"/>
  </si>
  <si>
    <t xml:space="preserve">The swap rate is 8% (fixed).  </t>
    <phoneticPr fontId="1" type="noConversion"/>
  </si>
  <si>
    <t>So assuming annual tenor and reset dates, if we enter into an 8% pay fixed, then</t>
    <phoneticPr fontId="1" type="noConversion"/>
  </si>
  <si>
    <t>each year we pay 8% and receive LIBOR on 80 million.</t>
    <phoneticPr fontId="1" type="noConversion"/>
  </si>
  <si>
    <t>So the cash flows in each year--assuming that there are no defaults on the bond</t>
    <phoneticPr fontId="1" type="noConversion"/>
  </si>
  <si>
    <t xml:space="preserve">    pool--are:</t>
    <phoneticPr fontId="1" type="noConversion"/>
  </si>
  <si>
    <t xml:space="preserve">   Mezzanine Tranche:</t>
    <phoneticPr fontId="1" type="noConversion"/>
  </si>
  <si>
    <t xml:space="preserve">   Senior Tranche:</t>
    <phoneticPr fontId="1" type="noConversion"/>
  </si>
  <si>
    <t>Pool</t>
    <phoneticPr fontId="1" type="noConversion"/>
  </si>
  <si>
    <t>Swap</t>
    <phoneticPr fontId="1" type="noConversion"/>
  </si>
  <si>
    <t>LIBOR * 80 million</t>
    <phoneticPr fontId="1" type="noConversion"/>
  </si>
  <si>
    <t xml:space="preserve">    Swap</t>
    <phoneticPr fontId="1" type="noConversion"/>
  </si>
  <si>
    <t>80 million * (LIBOR + 70 bps)</t>
    <phoneticPr fontId="1" type="noConversion"/>
  </si>
  <si>
    <t>Net Cash Flows:</t>
    <phoneticPr fontId="1" type="noConversion"/>
  </si>
  <si>
    <t xml:space="preserve">   This is the total net cash inflow each year </t>
    <phoneticPr fontId="1" type="noConversion"/>
  </si>
  <si>
    <t xml:space="preserve">     (assuming no defaults)</t>
    <phoneticPr fontId="1" type="noConversion"/>
  </si>
  <si>
    <t>Fees</t>
    <phoneticPr fontId="1" type="noConversion"/>
  </si>
  <si>
    <t xml:space="preserve">Profit </t>
    <phoneticPr fontId="1" type="noConversion"/>
  </si>
  <si>
    <t xml:space="preserve">  This is the annual cash flow that</t>
    <phoneticPr fontId="1" type="noConversion"/>
  </si>
  <si>
    <t>Asset Pool</t>
    <phoneticPr fontId="1" type="noConversion"/>
  </si>
  <si>
    <t xml:space="preserve">   10-year bonds</t>
    <phoneticPr fontId="1" type="noConversion"/>
  </si>
  <si>
    <t>So the SPE contains these bonds.</t>
    <phoneticPr fontId="1" type="noConversion"/>
  </si>
  <si>
    <t>Now the SPV issues the folowing claims:</t>
    <phoneticPr fontId="1" type="noConversion"/>
  </si>
  <si>
    <t xml:space="preserve">   Senior Tranche</t>
    <phoneticPr fontId="1" type="noConversion"/>
  </si>
  <si>
    <t xml:space="preserve">    paying LIBOR + 70 bps</t>
    <phoneticPr fontId="1" type="noConversion"/>
  </si>
  <si>
    <t xml:space="preserve">   Mezzanine Tranche</t>
    <phoneticPr fontId="1" type="noConversion"/>
  </si>
  <si>
    <t xml:space="preserve">    paying 9% Fixed rate</t>
    <phoneticPr fontId="1" type="noConversion"/>
  </si>
  <si>
    <t xml:space="preserve">    Equity Tranche</t>
    <phoneticPr fontId="1" type="noConversion"/>
  </si>
  <si>
    <t xml:space="preserve">    Total Claims against the  Pool</t>
    <phoneticPr fontId="1" type="noConversion"/>
  </si>
  <si>
    <t xml:space="preserve">    earning 11% fixed rate</t>
    <phoneticPr fontId="1" type="noConversion"/>
  </si>
  <si>
    <t>So with this structure, the SPV has some interest rate risk, associated with the fact that</t>
    <phoneticPr fontId="1" type="noConversion"/>
  </si>
  <si>
    <t xml:space="preserve">    the future payments on the Senior Tranche are uncertain, whereas the inflows on</t>
    <phoneticPr fontId="1" type="noConversion"/>
  </si>
  <si>
    <t xml:space="preserve">    its bonds are fixed over the 10-year period.</t>
    <phoneticPr fontId="1" type="noConversion"/>
  </si>
  <si>
    <t>The SPV can eliminate this risk by using an interest rate swap  -- wherein it would</t>
    <phoneticPr fontId="1" type="noConversion"/>
  </si>
</sst>
</file>

<file path=xl/styles.xml><?xml version="1.0" encoding="utf-8"?>
<styleSheet xmlns="http://schemas.openxmlformats.org/spreadsheetml/2006/main">
  <numFmts count="4"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</numFmts>
  <fonts count="3">
    <font>
      <sz val="10"/>
      <name val="Verdana"/>
    </font>
    <font>
      <sz val="8"/>
      <name val="Verdana"/>
    </font>
    <font>
      <sz val="14"/>
      <name val="Verdana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3" fontId="0" fillId="0" borderId="0" xfId="0" applyNumberFormat="1"/>
    <xf numFmtId="0" fontId="2" fillId="2" borderId="0" xfId="0" applyFont="1" applyFill="1"/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5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/>
  <dimension ref="A1:F64"/>
  <sheetViews>
    <sheetView tabSelected="1" topLeftCell="A27" workbookViewId="0">
      <selection activeCell="E56" sqref="E56"/>
    </sheetView>
  </sheetViews>
  <sheetFormatPr baseColWidth="10" defaultRowHeight="13"/>
  <cols>
    <col min="6" max="6" width="12.7109375" customWidth="1"/>
  </cols>
  <sheetData>
    <row r="1" spans="1:6" ht="18">
      <c r="A1" s="2" t="s">
        <v>5</v>
      </c>
      <c r="B1" s="2"/>
      <c r="C1" s="2"/>
      <c r="D1" s="2"/>
      <c r="E1" s="2"/>
      <c r="F1" s="2"/>
    </row>
    <row r="3" spans="1:6">
      <c r="A3" t="s">
        <v>33</v>
      </c>
    </row>
    <row r="4" spans="1:6">
      <c r="B4" s="1">
        <v>100000000</v>
      </c>
      <c r="C4" t="s">
        <v>34</v>
      </c>
    </row>
    <row r="5" spans="1:6">
      <c r="C5" t="s">
        <v>43</v>
      </c>
      <c r="E5">
        <v>0.11</v>
      </c>
    </row>
    <row r="6" spans="1:6">
      <c r="A6" t="s">
        <v>35</v>
      </c>
    </row>
    <row r="8" spans="1:6">
      <c r="A8" t="s">
        <v>36</v>
      </c>
    </row>
    <row r="10" spans="1:6">
      <c r="B10" s="1">
        <v>80000000</v>
      </c>
      <c r="C10" t="s">
        <v>37</v>
      </c>
    </row>
    <row r="11" spans="1:6">
      <c r="C11" t="s">
        <v>38</v>
      </c>
    </row>
    <row r="12" spans="1:6">
      <c r="B12" s="1">
        <v>10000000</v>
      </c>
      <c r="C12" t="s">
        <v>39</v>
      </c>
    </row>
    <row r="13" spans="1:6">
      <c r="C13" t="s">
        <v>40</v>
      </c>
      <c r="E13">
        <v>0.09</v>
      </c>
    </row>
    <row r="14" spans="1:6">
      <c r="B14" s="1">
        <v>10000000</v>
      </c>
      <c r="C14" t="s">
        <v>41</v>
      </c>
    </row>
    <row r="16" spans="1:6">
      <c r="B16" s="1">
        <f>B10+B12+B14</f>
        <v>100000000</v>
      </c>
      <c r="C16" t="s">
        <v>42</v>
      </c>
    </row>
    <row r="19" spans="1:5">
      <c r="A19" t="s">
        <v>44</v>
      </c>
    </row>
    <row r="20" spans="1:5">
      <c r="A20" t="s">
        <v>45</v>
      </c>
    </row>
    <row r="21" spans="1:5">
      <c r="A21" t="s">
        <v>46</v>
      </c>
    </row>
    <row r="23" spans="1:5">
      <c r="A23" t="s">
        <v>47</v>
      </c>
    </row>
    <row r="24" spans="1:5">
      <c r="A24" t="s">
        <v>14</v>
      </c>
    </row>
    <row r="25" spans="1:5">
      <c r="A25" t="s">
        <v>15</v>
      </c>
    </row>
    <row r="26" spans="1:5">
      <c r="A26" t="s">
        <v>16</v>
      </c>
    </row>
    <row r="27" spans="1:5">
      <c r="A27" t="s">
        <v>17</v>
      </c>
      <c r="E27">
        <v>0.08</v>
      </c>
    </row>
    <row r="29" spans="1:5">
      <c r="A29" t="s">
        <v>18</v>
      </c>
    </row>
    <row r="30" spans="1:5">
      <c r="A30" t="s">
        <v>19</v>
      </c>
    </row>
    <row r="32" spans="1:5">
      <c r="A32" t="s">
        <v>6</v>
      </c>
      <c r="C32" s="1"/>
    </row>
    <row r="33" spans="1:4">
      <c r="B33" t="s">
        <v>22</v>
      </c>
      <c r="C33" s="1">
        <f>E5*B4</f>
        <v>11000000</v>
      </c>
    </row>
    <row r="34" spans="1:4">
      <c r="B34" s="1" t="s">
        <v>23</v>
      </c>
      <c r="C34" t="s">
        <v>24</v>
      </c>
    </row>
    <row r="35" spans="1:4">
      <c r="B35" s="1"/>
    </row>
    <row r="36" spans="1:4">
      <c r="A36" t="s">
        <v>7</v>
      </c>
      <c r="B36" s="1"/>
    </row>
    <row r="37" spans="1:4">
      <c r="A37" t="s">
        <v>20</v>
      </c>
      <c r="B37" s="1"/>
      <c r="C37" s="1">
        <f>B12*E13</f>
        <v>900000</v>
      </c>
    </row>
    <row r="38" spans="1:4">
      <c r="B38" s="1"/>
      <c r="C38" s="1"/>
    </row>
    <row r="39" spans="1:4">
      <c r="A39" t="s">
        <v>21</v>
      </c>
      <c r="B39" s="1"/>
      <c r="C39" s="1" t="s">
        <v>26</v>
      </c>
    </row>
    <row r="40" spans="1:4">
      <c r="B40" s="1"/>
    </row>
    <row r="41" spans="1:4">
      <c r="A41" t="s">
        <v>25</v>
      </c>
      <c r="B41" s="1"/>
      <c r="C41" s="1">
        <f>E27*B10</f>
        <v>6400000</v>
      </c>
    </row>
    <row r="42" spans="1:4">
      <c r="B42" s="1"/>
    </row>
    <row r="43" spans="1:4">
      <c r="B43" s="1"/>
      <c r="C43" s="1"/>
    </row>
    <row r="44" spans="1:4">
      <c r="A44" t="s">
        <v>27</v>
      </c>
      <c r="B44" s="1"/>
      <c r="C44" s="1">
        <f>C33-C37-C41-0.007*B10</f>
        <v>3140000</v>
      </c>
      <c r="D44" t="s">
        <v>28</v>
      </c>
    </row>
    <row r="45" spans="1:4">
      <c r="B45" s="1"/>
      <c r="C45" s="1"/>
      <c r="D45" t="s">
        <v>29</v>
      </c>
    </row>
    <row r="46" spans="1:4">
      <c r="B46" s="1"/>
    </row>
    <row r="47" spans="1:4">
      <c r="A47" t="s">
        <v>30</v>
      </c>
      <c r="B47" s="1"/>
      <c r="C47" s="1">
        <v>634000</v>
      </c>
    </row>
    <row r="48" spans="1:4">
      <c r="B48" s="1"/>
      <c r="C48" s="1"/>
    </row>
    <row r="49" spans="1:4">
      <c r="A49" t="s">
        <v>31</v>
      </c>
      <c r="B49" s="1"/>
      <c r="C49" s="1">
        <f>C44-C47</f>
        <v>2506000</v>
      </c>
      <c r="D49" t="s">
        <v>32</v>
      </c>
    </row>
    <row r="50" spans="1:4">
      <c r="B50" s="1"/>
      <c r="C50" s="1"/>
      <c r="D50" t="s">
        <v>0</v>
      </c>
    </row>
    <row r="51" spans="1:4">
      <c r="A51" t="s">
        <v>1</v>
      </c>
      <c r="B51" s="1"/>
      <c r="C51" s="1"/>
    </row>
    <row r="52" spans="1:4">
      <c r="A52" t="s">
        <v>2</v>
      </c>
      <c r="B52" s="1"/>
      <c r="C52">
        <f>C49/B14</f>
        <v>0.25059999999999999</v>
      </c>
    </row>
    <row r="53" spans="1:4">
      <c r="B53" s="1"/>
    </row>
    <row r="55" spans="1:4">
      <c r="A55" t="s">
        <v>3</v>
      </c>
    </row>
    <row r="56" spans="1:4">
      <c r="A56" t="s">
        <v>4</v>
      </c>
    </row>
    <row r="58" spans="1:4">
      <c r="A58" t="s">
        <v>8</v>
      </c>
    </row>
    <row r="59" spans="1:4">
      <c r="A59" t="s">
        <v>9</v>
      </c>
    </row>
    <row r="61" spans="1:4">
      <c r="A61" t="s">
        <v>10</v>
      </c>
    </row>
    <row r="62" spans="1:4">
      <c r="A62" t="s">
        <v>11</v>
      </c>
    </row>
    <row r="63" spans="1:4">
      <c r="A63" t="s">
        <v>12</v>
      </c>
    </row>
    <row r="64" spans="1:4">
      <c r="A64" t="s">
        <v>13</v>
      </c>
    </row>
  </sheetData>
  <sheetCalcPr fullCalcOnLoad="1"/>
  <phoneticPr fontId="1" type="noConversion"/>
  <pageMargins left="0.75" right="0.75" top="1" bottom="1" header="0.5" footer="0.5"/>
  <pageSetup paperSize="0" orientation="portrait" horizontalDpi="4294967292" verticalDpi="4294967292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University of Arizona</Company>
  <LinksUpToDate>false</LinksUpToDate>
  <SharedDoc>false</SharedDoc>
  <HyperlinksChanged>false</HyperlinksChanged>
  <AppVersion>12.0256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Lamoureux</dc:creator>
  <cp:lastModifiedBy>Chris Lamoureux</cp:lastModifiedBy>
  <dcterms:created xsi:type="dcterms:W3CDTF">2011-01-24T20:46:43Z</dcterms:created>
  <dcterms:modified xsi:type="dcterms:W3CDTF">2011-01-24T22:02:57Z</dcterms:modified>
</cp:coreProperties>
</file>